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mballage\emballage bestellingen\2018 emballage bestelling\September\"/>
    </mc:Choice>
  </mc:AlternateContent>
  <bookViews>
    <workbookView xWindow="120" yWindow="120" windowWidth="28620" windowHeight="1317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AJ13" i="1" l="1"/>
  <c r="AM13" i="1" s="1"/>
  <c r="B13" i="1" s="1"/>
  <c r="AJ12" i="1"/>
  <c r="AM12" i="1" s="1"/>
  <c r="B12" i="1" s="1"/>
  <c r="AJ11" i="1"/>
  <c r="AM11" i="1" s="1"/>
  <c r="B11" i="1" s="1"/>
  <c r="AJ10" i="1"/>
  <c r="AM10" i="1" s="1"/>
  <c r="B10" i="1" s="1"/>
  <c r="AJ7" i="1"/>
  <c r="AM7" i="1" s="1"/>
  <c r="B7" i="1" s="1"/>
  <c r="AJ6" i="1"/>
  <c r="AM6" i="1" s="1"/>
  <c r="B6" i="1" s="1"/>
  <c r="AJ5" i="1"/>
  <c r="AM5" i="1" s="1"/>
  <c r="B5" i="1" s="1"/>
  <c r="AJ4" i="1"/>
  <c r="AM4" i="1" s="1"/>
  <c r="B4" i="1" s="1"/>
  <c r="AJ17" i="1"/>
  <c r="AM17" i="1" s="1"/>
  <c r="B17" i="1" s="1"/>
  <c r="C27" i="1"/>
  <c r="C21" i="1"/>
  <c r="C15" i="1"/>
  <c r="C9" i="1"/>
  <c r="B26" i="1"/>
  <c r="B20" i="1"/>
  <c r="B14" i="1"/>
  <c r="B8" i="1"/>
  <c r="AJ23" i="1" l="1"/>
  <c r="AM23" i="1" s="1"/>
  <c r="B23" i="1" s="1"/>
  <c r="AJ16" i="1"/>
  <c r="AM16" i="1" s="1"/>
  <c r="B16" i="1" s="1"/>
  <c r="AJ18" i="1"/>
  <c r="AJ22" i="1" l="1"/>
  <c r="AM22" i="1" s="1"/>
  <c r="B22" i="1" s="1"/>
  <c r="AJ19" i="1"/>
  <c r="AJ25" i="1" s="1"/>
  <c r="AJ29" i="1"/>
  <c r="AM29" i="1" s="1"/>
  <c r="B29" i="1" s="1"/>
  <c r="AJ28" i="1"/>
  <c r="AM28" i="1" s="1"/>
  <c r="B28" i="1" s="1"/>
  <c r="AJ24" i="1"/>
  <c r="AM18" i="1"/>
  <c r="B18" i="1" s="1"/>
  <c r="AM19" i="1" l="1"/>
  <c r="B19" i="1" s="1"/>
  <c r="AM25" i="1"/>
  <c r="B25" i="1" s="1"/>
  <c r="AJ31" i="1"/>
  <c r="AM31" i="1" s="1"/>
  <c r="B31" i="1" s="1"/>
  <c r="AJ30" i="1"/>
  <c r="AM30" i="1" s="1"/>
  <c r="B30" i="1" s="1"/>
  <c r="AM24" i="1"/>
  <c r="B24" i="1" s="1"/>
</calcChain>
</file>

<file path=xl/sharedStrings.xml><?xml version="1.0" encoding="utf-8"?>
<sst xmlns="http://schemas.openxmlformats.org/spreadsheetml/2006/main" count="96" uniqueCount="48">
  <si>
    <t>week</t>
  </si>
  <si>
    <t>Maandag</t>
  </si>
  <si>
    <t>Vestiging</t>
  </si>
  <si>
    <t>bestel nr</t>
  </si>
  <si>
    <t>ECT nr / LBS</t>
  </si>
  <si>
    <t>laadplaats</t>
  </si>
  <si>
    <t>losplaats</t>
  </si>
  <si>
    <t>vuile afvoer</t>
  </si>
  <si>
    <t>Laadtijd/laad volgorde</t>
  </si>
  <si>
    <t>Aanlever tijden</t>
  </si>
  <si>
    <t>E2        .</t>
  </si>
  <si>
    <t>H1 pallets</t>
  </si>
  <si>
    <t>Blauwe Dolavs</t>
  </si>
  <si>
    <t>CBL 7 * 100</t>
  </si>
  <si>
    <t xml:space="preserve">CBL 11 *          64 </t>
  </si>
  <si>
    <t xml:space="preserve">CBL 17 *       44 </t>
  </si>
  <si>
    <t xml:space="preserve">CBL 23 * 32 </t>
  </si>
  <si>
    <t>TC3 pallets</t>
  </si>
  <si>
    <t>CKW grijs</t>
  </si>
  <si>
    <t>TP pallets</t>
  </si>
  <si>
    <t>Vion 13</t>
  </si>
  <si>
    <t>Prik haken</t>
  </si>
  <si>
    <t>Vries rekjes</t>
  </si>
  <si>
    <t>Eurohaken</t>
  </si>
  <si>
    <t>CBL 8* 200 st</t>
  </si>
  <si>
    <t>Slacht haken</t>
  </si>
  <si>
    <t>Jumbo's of dolav grijs</t>
  </si>
  <si>
    <t>CTH dolavs</t>
  </si>
  <si>
    <t>Wils  kooien</t>
  </si>
  <si>
    <t>Spacers Zwart</t>
  </si>
  <si>
    <t>Spacers   Wit</t>
  </si>
  <si>
    <t>Ice Bitzz</t>
  </si>
  <si>
    <t>Rolly</t>
  </si>
  <si>
    <t>Makkum</t>
  </si>
  <si>
    <t>Dinsdag</t>
  </si>
  <si>
    <t>Woensdag</t>
  </si>
  <si>
    <t>Donderdag</t>
  </si>
  <si>
    <t>Vrijdag</t>
  </si>
  <si>
    <t>01</t>
  </si>
  <si>
    <t>02</t>
  </si>
  <si>
    <t>03</t>
  </si>
  <si>
    <t>04</t>
  </si>
  <si>
    <t>alleen op maandag week nr en datum invullen</t>
  </si>
  <si>
    <t>HaBe Holten</t>
  </si>
  <si>
    <t>Habe Boxtel</t>
  </si>
  <si>
    <t>HaBe Boxtel</t>
  </si>
  <si>
    <t>14:00-16:00</t>
  </si>
  <si>
    <t>22:00-00:00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</si>
</sst>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_-* #,##0.00_-;_-* #,##0.00\-;_-* &quot;-&quot;??_-;_-@_-"/>
    <numFmt numFmtId="166" formatCode="h:mm;@"/>
    <numFmt numFmtId="167" formatCode="d/m;@"/>
    <numFmt numFmtId="168" formatCode="_-[$€-2]\ * #,##0.00_-;_-[$€-2]\ * #,##0.00\-;_-[$€-2]\ 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7" fillId="0" borderId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5">
    <xf numFmtId="0" fontId="0" fillId="0" borderId="0" xfId="0"/>
    <xf numFmtId="0" fontId="0" fillId="0" borderId="0" xfId="0"/>
    <xf numFmtId="0" fontId="7" fillId="0" borderId="1" xfId="0" applyFont="1" applyFill="1" applyBorder="1" applyProtection="1"/>
    <xf numFmtId="0" fontId="7" fillId="0" borderId="15" xfId="0" applyFont="1" applyBorder="1" applyProtection="1"/>
    <xf numFmtId="166" fontId="7" fillId="8" borderId="6" xfId="0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10" fillId="0" borderId="0" xfId="0" applyFont="1" applyProtection="1"/>
    <xf numFmtId="0" fontId="3" fillId="3" borderId="2" xfId="0" applyFont="1" applyFill="1" applyBorder="1" applyAlignment="1" applyProtection="1">
      <alignment horizontal="left"/>
    </xf>
    <xf numFmtId="0" fontId="4" fillId="5" borderId="8" xfId="0" applyFont="1" applyFill="1" applyBorder="1" applyAlignment="1" applyProtection="1">
      <alignment wrapText="1"/>
    </xf>
    <xf numFmtId="0" fontId="3" fillId="2" borderId="4" xfId="1" applyFont="1" applyFill="1" applyBorder="1" applyAlignment="1" applyProtection="1">
      <alignment horizontal="center" wrapText="1"/>
    </xf>
    <xf numFmtId="0" fontId="3" fillId="2" borderId="2" xfId="1" applyFont="1" applyFill="1" applyBorder="1" applyAlignment="1" applyProtection="1">
      <alignment wrapText="1"/>
    </xf>
    <xf numFmtId="0" fontId="3" fillId="3" borderId="2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 wrapText="1"/>
    </xf>
    <xf numFmtId="166" fontId="3" fillId="7" borderId="2" xfId="0" applyNumberFormat="1" applyFont="1" applyFill="1" applyBorder="1" applyAlignment="1" applyProtection="1">
      <alignment horizontal="center" wrapText="1"/>
    </xf>
    <xf numFmtId="166" fontId="3" fillId="5" borderId="2" xfId="1" applyNumberFormat="1" applyFont="1" applyFill="1" applyBorder="1" applyAlignment="1" applyProtection="1">
      <alignment horizontal="center" wrapText="1"/>
    </xf>
    <xf numFmtId="0" fontId="3" fillId="5" borderId="23" xfId="1" applyFont="1" applyFill="1" applyBorder="1" applyAlignment="1" applyProtection="1">
      <alignment horizontal="center" vertical="center" wrapText="1"/>
    </xf>
    <xf numFmtId="0" fontId="3" fillId="5" borderId="2" xfId="1" applyFont="1" applyFill="1" applyBorder="1" applyAlignment="1" applyProtection="1">
      <alignment horizontal="center" vertical="center" wrapText="1"/>
    </xf>
    <xf numFmtId="0" fontId="3" fillId="5" borderId="4" xfId="1" applyFont="1" applyFill="1" applyBorder="1" applyAlignment="1" applyProtection="1">
      <alignment horizontal="center" vertical="center" wrapText="1"/>
    </xf>
    <xf numFmtId="0" fontId="3" fillId="5" borderId="3" xfId="1" applyFont="1" applyFill="1" applyBorder="1" applyAlignment="1" applyProtection="1">
      <alignment horizontal="center" vertical="center" wrapText="1"/>
    </xf>
    <xf numFmtId="0" fontId="3" fillId="5" borderId="8" xfId="1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Protection="1"/>
    <xf numFmtId="0" fontId="7" fillId="0" borderId="17" xfId="0" applyFont="1" applyFill="1" applyBorder="1" applyProtection="1"/>
    <xf numFmtId="0" fontId="7" fillId="0" borderId="19" xfId="0" applyFont="1" applyBorder="1" applyProtection="1"/>
    <xf numFmtId="166" fontId="7" fillId="8" borderId="5" xfId="0" applyNumberFormat="1" applyFont="1" applyFill="1" applyBorder="1" applyAlignment="1" applyProtection="1">
      <alignment horizontal="center"/>
    </xf>
    <xf numFmtId="166" fontId="7" fillId="0" borderId="21" xfId="0" applyNumberFormat="1" applyFont="1" applyFill="1" applyBorder="1" applyAlignment="1" applyProtection="1">
      <alignment horizontal="center"/>
    </xf>
    <xf numFmtId="0" fontId="7" fillId="0" borderId="13" xfId="0" applyFont="1" applyBorder="1" applyProtection="1"/>
    <xf numFmtId="166" fontId="7" fillId="0" borderId="20" xfId="0" applyNumberFormat="1" applyFont="1" applyFill="1" applyBorder="1" applyAlignment="1" applyProtection="1">
      <alignment horizontal="center"/>
    </xf>
    <xf numFmtId="166" fontId="7" fillId="0" borderId="22" xfId="0" applyNumberFormat="1" applyFont="1" applyFill="1" applyBorder="1" applyAlignment="1" applyProtection="1">
      <alignment horizontal="center"/>
    </xf>
    <xf numFmtId="166" fontId="7" fillId="8" borderId="7" xfId="0" applyNumberFormat="1" applyFont="1" applyFill="1" applyBorder="1" applyAlignment="1" applyProtection="1">
      <alignment horizontal="center"/>
    </xf>
    <xf numFmtId="0" fontId="0" fillId="0" borderId="0" xfId="0"/>
    <xf numFmtId="0" fontId="7" fillId="0" borderId="1" xfId="0" applyFont="1" applyFill="1" applyBorder="1" applyProtection="1"/>
    <xf numFmtId="0" fontId="7" fillId="0" borderId="15" xfId="0" applyFont="1" applyBorder="1" applyProtection="1"/>
    <xf numFmtId="166" fontId="7" fillId="8" borderId="6" xfId="0" applyNumberFormat="1" applyFont="1" applyFill="1" applyBorder="1" applyAlignment="1" applyProtection="1">
      <alignment horizontal="center"/>
    </xf>
    <xf numFmtId="0" fontId="7" fillId="0" borderId="11" xfId="0" applyFont="1" applyFill="1" applyBorder="1" applyProtection="1"/>
    <xf numFmtId="0" fontId="7" fillId="0" borderId="17" xfId="0" applyFont="1" applyFill="1" applyBorder="1" applyProtection="1"/>
    <xf numFmtId="0" fontId="7" fillId="0" borderId="19" xfId="0" applyFont="1" applyBorder="1" applyProtection="1"/>
    <xf numFmtId="166" fontId="7" fillId="8" borderId="5" xfId="0" applyNumberFormat="1" applyFont="1" applyFill="1" applyBorder="1" applyAlignment="1" applyProtection="1">
      <alignment horizontal="center"/>
    </xf>
    <xf numFmtId="166" fontId="7" fillId="0" borderId="21" xfId="0" applyNumberFormat="1" applyFont="1" applyFill="1" applyBorder="1" applyAlignment="1" applyProtection="1">
      <alignment horizontal="center"/>
    </xf>
    <xf numFmtId="0" fontId="7" fillId="0" borderId="13" xfId="0" applyFont="1" applyBorder="1" applyProtection="1"/>
    <xf numFmtId="166" fontId="7" fillId="0" borderId="20" xfId="0" applyNumberFormat="1" applyFont="1" applyFill="1" applyBorder="1" applyAlignment="1" applyProtection="1">
      <alignment horizontal="center"/>
    </xf>
    <xf numFmtId="166" fontId="7" fillId="0" borderId="22" xfId="0" applyNumberFormat="1" applyFont="1" applyFill="1" applyBorder="1" applyAlignment="1" applyProtection="1">
      <alignment horizontal="center"/>
    </xf>
    <xf numFmtId="166" fontId="7" fillId="8" borderId="7" xfId="0" applyNumberFormat="1" applyFont="1" applyFill="1" applyBorder="1" applyAlignment="1" applyProtection="1">
      <alignment horizontal="center"/>
    </xf>
    <xf numFmtId="0" fontId="0" fillId="0" borderId="0" xfId="0"/>
    <xf numFmtId="0" fontId="7" fillId="0" borderId="1" xfId="0" applyFont="1" applyFill="1" applyBorder="1" applyProtection="1"/>
    <xf numFmtId="0" fontId="7" fillId="0" borderId="15" xfId="0" applyFont="1" applyBorder="1" applyProtection="1"/>
    <xf numFmtId="166" fontId="7" fillId="8" borderId="6" xfId="0" applyNumberFormat="1" applyFont="1" applyFill="1" applyBorder="1" applyAlignment="1" applyProtection="1">
      <alignment horizontal="center"/>
    </xf>
    <xf numFmtId="0" fontId="7" fillId="0" borderId="11" xfId="0" applyFont="1" applyFill="1" applyBorder="1" applyProtection="1"/>
    <xf numFmtId="0" fontId="7" fillId="0" borderId="17" xfId="0" applyFont="1" applyFill="1" applyBorder="1" applyProtection="1"/>
    <xf numFmtId="0" fontId="7" fillId="0" borderId="19" xfId="0" applyFont="1" applyBorder="1" applyProtection="1"/>
    <xf numFmtId="166" fontId="7" fillId="8" borderId="5" xfId="0" applyNumberFormat="1" applyFont="1" applyFill="1" applyBorder="1" applyAlignment="1" applyProtection="1">
      <alignment horizontal="center"/>
    </xf>
    <xf numFmtId="166" fontId="7" fillId="0" borderId="21" xfId="0" applyNumberFormat="1" applyFont="1" applyFill="1" applyBorder="1" applyAlignment="1" applyProtection="1">
      <alignment horizontal="center"/>
    </xf>
    <xf numFmtId="0" fontId="7" fillId="0" borderId="13" xfId="0" applyFont="1" applyBorder="1" applyProtection="1"/>
    <xf numFmtId="166" fontId="7" fillId="0" borderId="20" xfId="0" applyNumberFormat="1" applyFont="1" applyFill="1" applyBorder="1" applyAlignment="1" applyProtection="1">
      <alignment horizontal="center"/>
    </xf>
    <xf numFmtId="166" fontId="7" fillId="0" borderId="22" xfId="0" applyNumberFormat="1" applyFont="1" applyFill="1" applyBorder="1" applyAlignment="1" applyProtection="1">
      <alignment horizontal="center"/>
    </xf>
    <xf numFmtId="166" fontId="7" fillId="8" borderId="7" xfId="0" applyNumberFormat="1" applyFont="1" applyFill="1" applyBorder="1" applyAlignment="1" applyProtection="1">
      <alignment horizontal="center"/>
    </xf>
    <xf numFmtId="0" fontId="0" fillId="0" borderId="0" xfId="0"/>
    <xf numFmtId="0" fontId="7" fillId="0" borderId="1" xfId="0" applyFont="1" applyFill="1" applyBorder="1" applyProtection="1"/>
    <xf numFmtId="0" fontId="7" fillId="0" borderId="15" xfId="0" applyFont="1" applyBorder="1" applyProtection="1"/>
    <xf numFmtId="166" fontId="7" fillId="8" borderId="6" xfId="0" applyNumberFormat="1" applyFont="1" applyFill="1" applyBorder="1" applyAlignment="1" applyProtection="1">
      <alignment horizontal="center"/>
    </xf>
    <xf numFmtId="0" fontId="7" fillId="0" borderId="11" xfId="0" applyFont="1" applyFill="1" applyBorder="1" applyProtection="1"/>
    <xf numFmtId="0" fontId="7" fillId="0" borderId="17" xfId="0" applyFont="1" applyFill="1" applyBorder="1" applyProtection="1"/>
    <xf numFmtId="0" fontId="7" fillId="0" borderId="19" xfId="0" applyFont="1" applyBorder="1" applyProtection="1"/>
    <xf numFmtId="166" fontId="7" fillId="8" borderId="5" xfId="0" applyNumberFormat="1" applyFont="1" applyFill="1" applyBorder="1" applyAlignment="1" applyProtection="1">
      <alignment horizontal="center"/>
    </xf>
    <xf numFmtId="166" fontId="7" fillId="0" borderId="21" xfId="0" applyNumberFormat="1" applyFont="1" applyFill="1" applyBorder="1" applyAlignment="1" applyProtection="1">
      <alignment horizontal="center"/>
    </xf>
    <xf numFmtId="0" fontId="7" fillId="0" borderId="13" xfId="0" applyFont="1" applyBorder="1" applyProtection="1"/>
    <xf numFmtId="166" fontId="7" fillId="0" borderId="20" xfId="0" applyNumberFormat="1" applyFont="1" applyFill="1" applyBorder="1" applyAlignment="1" applyProtection="1">
      <alignment horizontal="center"/>
    </xf>
    <xf numFmtId="166" fontId="7" fillId="0" borderId="22" xfId="0" applyNumberFormat="1" applyFont="1" applyFill="1" applyBorder="1" applyAlignment="1" applyProtection="1">
      <alignment horizontal="center"/>
    </xf>
    <xf numFmtId="166" fontId="7" fillId="8" borderId="7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0" fontId="7" fillId="0" borderId="15" xfId="0" applyFont="1" applyBorder="1" applyProtection="1"/>
    <xf numFmtId="166" fontId="7" fillId="8" borderId="6" xfId="0" applyNumberFormat="1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11" xfId="0" applyFont="1" applyFill="1" applyBorder="1" applyProtection="1"/>
    <xf numFmtId="0" fontId="7" fillId="0" borderId="17" xfId="0" applyFont="1" applyFill="1" applyBorder="1" applyProtection="1"/>
    <xf numFmtId="0" fontId="7" fillId="0" borderId="19" xfId="0" applyFont="1" applyBorder="1" applyProtection="1"/>
    <xf numFmtId="0" fontId="7" fillId="0" borderId="11" xfId="0" applyFont="1" applyBorder="1" applyAlignment="1" applyProtection="1">
      <alignment horizontal="center"/>
    </xf>
    <xf numFmtId="166" fontId="7" fillId="8" borderId="5" xfId="0" applyNumberFormat="1" applyFont="1" applyFill="1" applyBorder="1" applyAlignment="1" applyProtection="1">
      <alignment horizontal="center"/>
    </xf>
    <xf numFmtId="166" fontId="7" fillId="0" borderId="21" xfId="0" applyNumberFormat="1" applyFont="1" applyFill="1" applyBorder="1" applyAlignment="1" applyProtection="1">
      <alignment horizontal="center"/>
    </xf>
    <xf numFmtId="0" fontId="7" fillId="0" borderId="13" xfId="0" applyFont="1" applyBorder="1" applyProtection="1"/>
    <xf numFmtId="166" fontId="7" fillId="0" borderId="20" xfId="0" applyNumberFormat="1" applyFont="1" applyFill="1" applyBorder="1" applyAlignment="1" applyProtection="1">
      <alignment horizontal="center"/>
    </xf>
    <xf numFmtId="166" fontId="7" fillId="0" borderId="22" xfId="0" applyNumberFormat="1" applyFont="1" applyFill="1" applyBorder="1" applyAlignment="1" applyProtection="1">
      <alignment horizontal="center"/>
    </xf>
    <xf numFmtId="166" fontId="7" fillId="8" borderId="7" xfId="0" applyNumberFormat="1" applyFont="1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0" fillId="0" borderId="0" xfId="0" applyProtection="1"/>
    <xf numFmtId="0" fontId="12" fillId="0" borderId="0" xfId="0" applyFont="1" applyProtection="1"/>
    <xf numFmtId="49" fontId="0" fillId="0" borderId="0" xfId="0" applyNumberFormat="1" applyProtection="1"/>
    <xf numFmtId="0" fontId="0" fillId="6" borderId="20" xfId="0" applyFill="1" applyBorder="1" applyProtection="1"/>
    <xf numFmtId="0" fontId="0" fillId="6" borderId="21" xfId="0" applyFill="1" applyBorder="1" applyProtection="1"/>
    <xf numFmtId="0" fontId="0" fillId="6" borderId="22" xfId="0" applyFill="1" applyBorder="1" applyProtection="1"/>
    <xf numFmtId="0" fontId="7" fillId="0" borderId="24" xfId="0" applyFont="1" applyBorder="1" applyAlignment="1" applyProtection="1"/>
    <xf numFmtId="0" fontId="7" fillId="0" borderId="25" xfId="0" applyFont="1" applyBorder="1" applyAlignment="1" applyProtection="1"/>
    <xf numFmtId="0" fontId="7" fillId="0" borderId="26" xfId="0" applyFont="1" applyBorder="1" applyAlignment="1" applyProtection="1"/>
    <xf numFmtId="0" fontId="7" fillId="0" borderId="5" xfId="0" applyFont="1" applyBorder="1" applyProtection="1"/>
    <xf numFmtId="0" fontId="7" fillId="0" borderId="6" xfId="0" applyFont="1" applyBorder="1" applyProtection="1"/>
    <xf numFmtId="0" fontId="7" fillId="0" borderId="7" xfId="0" applyFont="1" applyBorder="1" applyProtection="1"/>
    <xf numFmtId="0" fontId="8" fillId="4" borderId="4" xfId="0" applyFont="1" applyFill="1" applyBorder="1" applyAlignment="1" applyProtection="1">
      <alignment horizontal="center"/>
    </xf>
    <xf numFmtId="0" fontId="9" fillId="4" borderId="3" xfId="0" quotePrefix="1" applyFont="1" applyFill="1" applyBorder="1" applyAlignment="1" applyProtection="1">
      <alignment horizontal="center"/>
    </xf>
    <xf numFmtId="0" fontId="8" fillId="4" borderId="23" xfId="0" applyFont="1" applyFill="1" applyBorder="1" applyAlignment="1" applyProtection="1"/>
    <xf numFmtId="0" fontId="8" fillId="4" borderId="27" xfId="0" applyFont="1" applyFill="1" applyBorder="1" applyAlignment="1" applyProtection="1">
      <alignment horizontal="center"/>
    </xf>
    <xf numFmtId="0" fontId="9" fillId="4" borderId="28" xfId="0" applyFont="1" applyFill="1" applyBorder="1" applyAlignment="1" applyProtection="1">
      <alignment horizontal="center"/>
    </xf>
    <xf numFmtId="167" fontId="11" fillId="4" borderId="29" xfId="0" applyNumberFormat="1" applyFont="1" applyFill="1" applyBorder="1" applyAlignment="1" applyProtection="1">
      <alignment horizontal="center"/>
    </xf>
    <xf numFmtId="0" fontId="0" fillId="9" borderId="0" xfId="0" applyFill="1"/>
    <xf numFmtId="0" fontId="0" fillId="9" borderId="0" xfId="0" applyFill="1" applyBorder="1" applyProtection="1"/>
    <xf numFmtId="20" fontId="7" fillId="0" borderId="1" xfId="0" applyNumberFormat="1" applyFont="1" applyFill="1" applyBorder="1" applyProtection="1"/>
  </cellXfs>
  <cellStyles count="59">
    <cellStyle name="Euro" xfId="19"/>
    <cellStyle name="Komma 2" xfId="20"/>
    <cellStyle name="Komma 2 2" xfId="21"/>
    <cellStyle name="Komma 3" xfId="22"/>
    <cellStyle name="Komma 4" xfId="17"/>
    <cellStyle name="Procent 2" xfId="23"/>
    <cellStyle name="Standaard" xfId="0" builtinId="0"/>
    <cellStyle name="Standaard 2" xfId="1"/>
    <cellStyle name="Standaard 2 2" xfId="2"/>
    <cellStyle name="Standaard 2 2 2" xfId="3"/>
    <cellStyle name="Standaard 2 3" xfId="5"/>
    <cellStyle name="Standaard 2 3 2" xfId="7"/>
    <cellStyle name="Standaard 2 3_Dinsdag" xfId="54"/>
    <cellStyle name="Standaard 2 4" xfId="14"/>
    <cellStyle name="Standaard 2 4 2" xfId="15"/>
    <cellStyle name="Standaard 2 4 3" xfId="28"/>
    <cellStyle name="Standaard 2 4 3 2" xfId="34"/>
    <cellStyle name="Standaard 2 4 4" xfId="31"/>
    <cellStyle name="Standaard 2 4 4 2" xfId="37"/>
    <cellStyle name="Standaard 2 4 4 3" xfId="58"/>
    <cellStyle name="Standaard 2 4 5" xfId="33"/>
    <cellStyle name="Standaard 2 4 6" xfId="39"/>
    <cellStyle name="Standaard 2 4 6 2" xfId="45"/>
    <cellStyle name="Standaard 2 4 6 3" xfId="41"/>
    <cellStyle name="Standaard 2 4 7" xfId="42"/>
    <cellStyle name="Standaard 2 4 7 2" xfId="46"/>
    <cellStyle name="Standaard 2 4 8" xfId="49"/>
    <cellStyle name="Standaard 2 4 9" xfId="51"/>
    <cellStyle name="Standaard 2 4 9 2" xfId="53"/>
    <cellStyle name="Standaard 2 4_Dinsdag" xfId="55"/>
    <cellStyle name="Standaard 2 5" xfId="24"/>
    <cellStyle name="Standaard 3" xfId="4"/>
    <cellStyle name="Standaard 3 2" xfId="6"/>
    <cellStyle name="Standaard 3 3" xfId="13"/>
    <cellStyle name="Standaard 3 4" xfId="12"/>
    <cellStyle name="Standaard 3 5" xfId="11"/>
    <cellStyle name="Standaard 3 6" xfId="10"/>
    <cellStyle name="Standaard 3 7" xfId="25"/>
    <cellStyle name="Standaard 4" xfId="8"/>
    <cellStyle name="Standaard 4 2" xfId="16"/>
    <cellStyle name="Standaard 4 3" xfId="29"/>
    <cellStyle name="Standaard 4 3 2" xfId="35"/>
    <cellStyle name="Standaard 4 4" xfId="30"/>
    <cellStyle name="Standaard 4 4 2" xfId="36"/>
    <cellStyle name="Standaard 4 4 3" xfId="57"/>
    <cellStyle name="Standaard 4 5" xfId="32"/>
    <cellStyle name="Standaard 4 6" xfId="38"/>
    <cellStyle name="Standaard 4 6 2" xfId="44"/>
    <cellStyle name="Standaard 4 6 3" xfId="40"/>
    <cellStyle name="Standaard 4 7" xfId="43"/>
    <cellStyle name="Standaard 4 7 2" xfId="47"/>
    <cellStyle name="Standaard 4 8" xfId="48"/>
    <cellStyle name="Standaard 4 9" xfId="50"/>
    <cellStyle name="Standaard 4 9 2" xfId="52"/>
    <cellStyle name="Standaard 4_Dinsdag" xfId="56"/>
    <cellStyle name="Valuta 2" xfId="9"/>
    <cellStyle name="Valuta 2 2" xfId="27"/>
    <cellStyle name="Valuta 2 3" xfId="26"/>
    <cellStyle name="Valuta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tabSelected="1" workbookViewId="0">
      <selection activeCell="B1" sqref="B1"/>
    </sheetView>
  </sheetViews>
  <sheetFormatPr defaultRowHeight="15" x14ac:dyDescent="0.25"/>
  <cols>
    <col min="1" max="1" width="21" customWidth="1"/>
    <col min="4" max="4" width="11.7109375" customWidth="1"/>
    <col min="7" max="8" width="12.5703125" customWidth="1"/>
    <col min="32" max="40" width="0" hidden="1" customWidth="1"/>
  </cols>
  <sheetData>
    <row r="1" spans="1:40" ht="21" x14ac:dyDescent="0.35">
      <c r="A1" s="106" t="s">
        <v>0</v>
      </c>
      <c r="B1" s="107">
        <v>39</v>
      </c>
      <c r="C1" s="108"/>
      <c r="D1" s="112" t="s">
        <v>42</v>
      </c>
      <c r="E1" s="113"/>
      <c r="F1" s="112"/>
      <c r="G1" s="112"/>
      <c r="H1" s="11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94"/>
      <c r="AG1" s="94"/>
      <c r="AH1" s="94"/>
      <c r="AI1" s="94"/>
      <c r="AJ1" s="94"/>
      <c r="AK1" s="94"/>
      <c r="AL1" s="94"/>
      <c r="AM1" s="94"/>
      <c r="AN1" s="94"/>
    </row>
    <row r="2" spans="1:40" ht="27" thickBot="1" x14ac:dyDescent="0.45">
      <c r="A2" s="109" t="s">
        <v>1</v>
      </c>
      <c r="B2" s="110">
        <v>1</v>
      </c>
      <c r="C2" s="111">
        <v>43367</v>
      </c>
      <c r="D2" s="1"/>
      <c r="E2" s="5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94"/>
      <c r="AG2" s="94"/>
      <c r="AH2" s="94"/>
      <c r="AI2" s="94"/>
      <c r="AJ2" s="94"/>
      <c r="AK2" s="94"/>
      <c r="AL2" s="94"/>
      <c r="AM2" s="94"/>
      <c r="AN2" s="94"/>
    </row>
    <row r="3" spans="1:40" ht="40.5" thickBot="1" x14ac:dyDescent="0.35">
      <c r="A3" s="8" t="s">
        <v>2</v>
      </c>
      <c r="B3" s="9" t="s">
        <v>3</v>
      </c>
      <c r="C3" s="10" t="s">
        <v>4</v>
      </c>
      <c r="D3" s="7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15" t="s">
        <v>10</v>
      </c>
      <c r="J3" s="16" t="s">
        <v>11</v>
      </c>
      <c r="K3" s="16" t="s">
        <v>12</v>
      </c>
      <c r="L3" s="16" t="s">
        <v>13</v>
      </c>
      <c r="M3" s="17" t="s">
        <v>14</v>
      </c>
      <c r="N3" s="16" t="s">
        <v>15</v>
      </c>
      <c r="O3" s="18" t="s">
        <v>16</v>
      </c>
      <c r="P3" s="16" t="s">
        <v>17</v>
      </c>
      <c r="Q3" s="17" t="s">
        <v>18</v>
      </c>
      <c r="R3" s="16" t="s">
        <v>19</v>
      </c>
      <c r="S3" s="16" t="s">
        <v>20</v>
      </c>
      <c r="T3" s="15" t="s">
        <v>21</v>
      </c>
      <c r="U3" s="16" t="s">
        <v>22</v>
      </c>
      <c r="V3" s="16" t="s">
        <v>23</v>
      </c>
      <c r="W3" s="19" t="s">
        <v>24</v>
      </c>
      <c r="X3" s="15" t="s">
        <v>25</v>
      </c>
      <c r="Y3" s="16" t="s">
        <v>26</v>
      </c>
      <c r="Z3" s="16" t="s">
        <v>27</v>
      </c>
      <c r="AA3" s="20" t="s">
        <v>28</v>
      </c>
      <c r="AB3" s="20" t="s">
        <v>29</v>
      </c>
      <c r="AC3" s="20" t="s">
        <v>30</v>
      </c>
      <c r="AD3" s="19" t="s">
        <v>31</v>
      </c>
      <c r="AE3" s="21" t="s">
        <v>32</v>
      </c>
      <c r="AF3" s="94"/>
      <c r="AG3" s="94"/>
      <c r="AH3" s="94"/>
      <c r="AI3" s="94"/>
      <c r="AJ3" s="94"/>
      <c r="AK3" s="94"/>
      <c r="AL3" s="94"/>
      <c r="AM3" s="94"/>
      <c r="AN3" s="94"/>
    </row>
    <row r="4" spans="1:40" x14ac:dyDescent="0.25">
      <c r="A4" s="97" t="s">
        <v>33</v>
      </c>
      <c r="B4" s="103" t="str">
        <f>AM4</f>
        <v>5539101</v>
      </c>
      <c r="C4" s="100"/>
      <c r="D4" s="22" t="s">
        <v>43</v>
      </c>
      <c r="E4" s="22"/>
      <c r="F4" s="27"/>
      <c r="G4" s="28" t="s">
        <v>46</v>
      </c>
      <c r="H4" s="25"/>
      <c r="I4" s="91">
        <v>320</v>
      </c>
      <c r="J4" s="78"/>
      <c r="K4" s="78">
        <v>24</v>
      </c>
      <c r="L4" s="78"/>
      <c r="M4" s="78"/>
      <c r="N4" s="78">
        <v>400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90"/>
      <c r="AD4" s="78"/>
      <c r="AE4" s="85"/>
      <c r="AF4" s="94"/>
      <c r="AG4" s="94"/>
      <c r="AH4" s="95"/>
      <c r="AI4" s="94">
        <v>55</v>
      </c>
      <c r="AJ4" s="94">
        <f>B1</f>
        <v>39</v>
      </c>
      <c r="AK4" s="94">
        <v>1</v>
      </c>
      <c r="AL4" s="96" t="s">
        <v>38</v>
      </c>
      <c r="AM4" s="94" t="str">
        <f>CONCATENATE(AI4&amp;AJ4&amp;AK4&amp;AL4)</f>
        <v>5539101</v>
      </c>
      <c r="AN4" s="94"/>
    </row>
    <row r="5" spans="1:40" x14ac:dyDescent="0.25">
      <c r="A5" s="98" t="s">
        <v>33</v>
      </c>
      <c r="B5" s="104" t="str">
        <f t="shared" ref="B5:B7" si="0">AM5</f>
        <v>5539102</v>
      </c>
      <c r="C5" s="101"/>
      <c r="D5" s="2" t="s">
        <v>45</v>
      </c>
      <c r="E5" s="114"/>
      <c r="F5" s="3"/>
      <c r="G5" s="26" t="s">
        <v>47</v>
      </c>
      <c r="H5" s="4"/>
      <c r="I5" s="92"/>
      <c r="J5" s="73"/>
      <c r="K5" s="73"/>
      <c r="L5" s="73"/>
      <c r="M5" s="73"/>
      <c r="N5" s="73"/>
      <c r="O5" s="73"/>
      <c r="P5" s="73"/>
      <c r="Q5" s="73">
        <v>39</v>
      </c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88"/>
      <c r="AD5" s="73"/>
      <c r="AE5" s="86"/>
      <c r="AF5" s="95"/>
      <c r="AG5" s="95"/>
      <c r="AH5" s="94"/>
      <c r="AI5" s="94">
        <v>55</v>
      </c>
      <c r="AJ5" s="94">
        <f>B1</f>
        <v>39</v>
      </c>
      <c r="AK5" s="94">
        <v>1</v>
      </c>
      <c r="AL5" s="96" t="s">
        <v>39</v>
      </c>
      <c r="AM5" s="94" t="str">
        <f t="shared" ref="AM5:AM7" si="1">CONCATENATE(AI5&amp;AJ5&amp;AK5&amp;AL5)</f>
        <v>5539102</v>
      </c>
      <c r="AN5" s="95"/>
    </row>
    <row r="6" spans="1:40" x14ac:dyDescent="0.25">
      <c r="A6" s="98" t="s">
        <v>33</v>
      </c>
      <c r="B6" s="104" t="str">
        <f t="shared" si="0"/>
        <v>5539103</v>
      </c>
      <c r="C6" s="101"/>
      <c r="D6" s="2"/>
      <c r="E6" s="2"/>
      <c r="F6" s="3"/>
      <c r="G6" s="26"/>
      <c r="H6" s="4"/>
      <c r="I6" s="92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88"/>
      <c r="AD6" s="73"/>
      <c r="AE6" s="86"/>
      <c r="AF6" s="94"/>
      <c r="AG6" s="94"/>
      <c r="AH6" s="94"/>
      <c r="AI6" s="94">
        <v>55</v>
      </c>
      <c r="AJ6" s="94">
        <f>B1</f>
        <v>39</v>
      </c>
      <c r="AK6" s="94">
        <v>1</v>
      </c>
      <c r="AL6" s="96" t="s">
        <v>40</v>
      </c>
      <c r="AM6" s="94" t="str">
        <f t="shared" si="1"/>
        <v>5539103</v>
      </c>
      <c r="AN6" s="57"/>
    </row>
    <row r="7" spans="1:40" ht="15.75" thickBot="1" x14ac:dyDescent="0.3">
      <c r="A7" s="99" t="s">
        <v>33</v>
      </c>
      <c r="B7" s="105" t="str">
        <f t="shared" si="0"/>
        <v>5539104</v>
      </c>
      <c r="C7" s="102"/>
      <c r="D7" s="23"/>
      <c r="E7" s="23"/>
      <c r="F7" s="24"/>
      <c r="G7" s="29"/>
      <c r="H7" s="30"/>
      <c r="I7" s="93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89"/>
      <c r="AD7" s="74"/>
      <c r="AE7" s="87"/>
      <c r="AF7" s="94"/>
      <c r="AG7" s="94"/>
      <c r="AH7" s="94"/>
      <c r="AI7" s="94">
        <v>55</v>
      </c>
      <c r="AJ7" s="94">
        <f>B1</f>
        <v>39</v>
      </c>
      <c r="AK7" s="94">
        <v>1</v>
      </c>
      <c r="AL7" s="96" t="s">
        <v>41</v>
      </c>
      <c r="AM7" s="94" t="str">
        <f t="shared" si="1"/>
        <v>5539104</v>
      </c>
      <c r="AN7" s="57"/>
    </row>
    <row r="8" spans="1:40" ht="21" x14ac:dyDescent="0.35">
      <c r="A8" s="106" t="s">
        <v>0</v>
      </c>
      <c r="B8" s="107">
        <f>B1</f>
        <v>39</v>
      </c>
      <c r="C8" s="108"/>
      <c r="AF8" s="94"/>
      <c r="AG8" s="94"/>
      <c r="AH8" s="94"/>
      <c r="AJ8" s="94"/>
      <c r="AN8" s="57"/>
    </row>
    <row r="9" spans="1:40" ht="21.75" thickBot="1" x14ac:dyDescent="0.4">
      <c r="A9" s="109" t="s">
        <v>34</v>
      </c>
      <c r="B9" s="110">
        <v>2</v>
      </c>
      <c r="C9" s="111">
        <f>C2+1</f>
        <v>43368</v>
      </c>
      <c r="AF9" s="94"/>
      <c r="AG9" s="94"/>
      <c r="AJ9" s="94"/>
      <c r="AN9" s="57"/>
    </row>
    <row r="10" spans="1:40" s="31" customFormat="1" x14ac:dyDescent="0.25">
      <c r="A10" s="97" t="s">
        <v>33</v>
      </c>
      <c r="B10" s="103" t="str">
        <f>AM10</f>
        <v>5539201</v>
      </c>
      <c r="C10" s="100"/>
      <c r="D10" s="35" t="s">
        <v>43</v>
      </c>
      <c r="E10" s="35"/>
      <c r="F10" s="40"/>
      <c r="G10" s="41" t="s">
        <v>46</v>
      </c>
      <c r="H10" s="38"/>
      <c r="I10" s="91">
        <v>440</v>
      </c>
      <c r="J10" s="78"/>
      <c r="K10" s="78">
        <v>24</v>
      </c>
      <c r="L10" s="78"/>
      <c r="M10" s="78"/>
      <c r="N10" s="78">
        <v>400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90"/>
      <c r="AD10" s="78"/>
      <c r="AE10" s="85"/>
      <c r="AI10" s="94">
        <v>55</v>
      </c>
      <c r="AJ10" s="94">
        <f>B1</f>
        <v>39</v>
      </c>
      <c r="AK10" s="94">
        <v>2</v>
      </c>
      <c r="AL10" s="96" t="s">
        <v>38</v>
      </c>
      <c r="AM10" s="94" t="str">
        <f>CONCATENATE(AI10&amp;AJ10&amp;AK10&amp;AL10)</f>
        <v>5539201</v>
      </c>
    </row>
    <row r="11" spans="1:40" s="31" customFormat="1" x14ac:dyDescent="0.25">
      <c r="A11" s="98" t="s">
        <v>33</v>
      </c>
      <c r="B11" s="104" t="str">
        <f t="shared" ref="B11:B13" si="2">AM11</f>
        <v>5539202</v>
      </c>
      <c r="C11" s="101"/>
      <c r="D11" s="70"/>
      <c r="E11" s="32"/>
      <c r="F11" s="33"/>
      <c r="G11" s="39"/>
      <c r="H11" s="34"/>
      <c r="I11" s="92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88"/>
      <c r="AD11" s="73"/>
      <c r="AE11" s="86"/>
      <c r="AI11" s="94">
        <v>55</v>
      </c>
      <c r="AJ11" s="94">
        <f>B1</f>
        <v>39</v>
      </c>
      <c r="AK11" s="94">
        <v>2</v>
      </c>
      <c r="AL11" s="96" t="s">
        <v>39</v>
      </c>
      <c r="AM11" s="94" t="str">
        <f t="shared" ref="AM11:AM13" si="3">CONCATENATE(AI11&amp;AJ11&amp;AK11&amp;AL11)</f>
        <v>5539202</v>
      </c>
    </row>
    <row r="12" spans="1:40" s="31" customFormat="1" x14ac:dyDescent="0.25">
      <c r="A12" s="98" t="s">
        <v>33</v>
      </c>
      <c r="B12" s="104" t="str">
        <f t="shared" si="2"/>
        <v>5539203</v>
      </c>
      <c r="C12" s="101"/>
      <c r="D12" s="32"/>
      <c r="E12" s="32"/>
      <c r="F12" s="33"/>
      <c r="G12" s="39"/>
      <c r="H12" s="34"/>
      <c r="I12" s="92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88"/>
      <c r="AD12" s="73"/>
      <c r="AE12" s="86"/>
      <c r="AI12" s="94">
        <v>55</v>
      </c>
      <c r="AJ12" s="94">
        <f>B1</f>
        <v>39</v>
      </c>
      <c r="AK12" s="94">
        <v>2</v>
      </c>
      <c r="AL12" s="96" t="s">
        <v>40</v>
      </c>
      <c r="AM12" s="94" t="str">
        <f t="shared" si="3"/>
        <v>5539203</v>
      </c>
    </row>
    <row r="13" spans="1:40" s="31" customFormat="1" ht="15.75" thickBot="1" x14ac:dyDescent="0.3">
      <c r="A13" s="99" t="s">
        <v>33</v>
      </c>
      <c r="B13" s="105" t="str">
        <f t="shared" si="2"/>
        <v>5539204</v>
      </c>
      <c r="C13" s="102"/>
      <c r="D13" s="36"/>
      <c r="E13" s="36"/>
      <c r="F13" s="37"/>
      <c r="G13" s="42"/>
      <c r="H13" s="43"/>
      <c r="I13" s="93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89"/>
      <c r="AD13" s="74"/>
      <c r="AE13" s="87"/>
      <c r="AI13" s="94">
        <v>55</v>
      </c>
      <c r="AJ13" s="94">
        <f>B1</f>
        <v>39</v>
      </c>
      <c r="AK13" s="94">
        <v>2</v>
      </c>
      <c r="AL13" s="96" t="s">
        <v>41</v>
      </c>
      <c r="AM13" s="94" t="str">
        <f t="shared" si="3"/>
        <v>5539204</v>
      </c>
    </row>
    <row r="14" spans="1:40" ht="21" x14ac:dyDescent="0.35">
      <c r="A14" s="106" t="s">
        <v>0</v>
      </c>
      <c r="B14" s="107">
        <f>B1</f>
        <v>39</v>
      </c>
      <c r="C14" s="108"/>
      <c r="AJ14" s="94"/>
    </row>
    <row r="15" spans="1:40" ht="27" customHeight="1" thickBot="1" x14ac:dyDescent="0.4">
      <c r="A15" s="109" t="s">
        <v>35</v>
      </c>
      <c r="B15" s="110">
        <v>3</v>
      </c>
      <c r="C15" s="111">
        <f>C2+2</f>
        <v>43369</v>
      </c>
      <c r="AJ15" s="94"/>
    </row>
    <row r="16" spans="1:40" s="44" customFormat="1" x14ac:dyDescent="0.25">
      <c r="A16" s="97" t="s">
        <v>33</v>
      </c>
      <c r="B16" s="103" t="str">
        <f>AM16</f>
        <v>5539301</v>
      </c>
      <c r="C16" s="100"/>
      <c r="D16" s="48" t="s">
        <v>43</v>
      </c>
      <c r="E16" s="48"/>
      <c r="F16" s="53"/>
      <c r="G16" s="54" t="s">
        <v>46</v>
      </c>
      <c r="H16" s="51"/>
      <c r="I16" s="91">
        <v>440</v>
      </c>
      <c r="J16" s="78"/>
      <c r="K16" s="78">
        <v>24</v>
      </c>
      <c r="L16" s="78"/>
      <c r="M16" s="78"/>
      <c r="N16" s="78">
        <v>400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90"/>
      <c r="AD16" s="78"/>
      <c r="AE16" s="85"/>
      <c r="AI16" s="94">
        <v>55</v>
      </c>
      <c r="AJ16" s="94">
        <f>AJ13</f>
        <v>39</v>
      </c>
      <c r="AK16" s="94">
        <v>3</v>
      </c>
      <c r="AL16" s="96" t="s">
        <v>38</v>
      </c>
      <c r="AM16" s="94" t="str">
        <f>CONCATENATE(AI16&amp;AJ16&amp;AK16&amp;AL16)</f>
        <v>5539301</v>
      </c>
    </row>
    <row r="17" spans="1:39" s="44" customFormat="1" x14ac:dyDescent="0.25">
      <c r="A17" s="98" t="s">
        <v>33</v>
      </c>
      <c r="B17" s="104" t="str">
        <f t="shared" ref="B17:B19" si="4">AM17</f>
        <v>5539302</v>
      </c>
      <c r="C17" s="101"/>
      <c r="D17" s="58" t="s">
        <v>44</v>
      </c>
      <c r="E17" s="114"/>
      <c r="F17" s="46"/>
      <c r="G17" s="52" t="s">
        <v>47</v>
      </c>
      <c r="H17" s="47"/>
      <c r="I17" s="92"/>
      <c r="J17" s="73"/>
      <c r="K17" s="73"/>
      <c r="L17" s="73"/>
      <c r="M17" s="73"/>
      <c r="N17" s="73"/>
      <c r="O17" s="73"/>
      <c r="P17" s="73"/>
      <c r="Q17" s="73">
        <v>39</v>
      </c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88"/>
      <c r="AD17" s="73"/>
      <c r="AE17" s="86"/>
      <c r="AI17" s="94">
        <v>55</v>
      </c>
      <c r="AJ17" s="94">
        <f>AJ12</f>
        <v>39</v>
      </c>
      <c r="AK17" s="94">
        <v>3</v>
      </c>
      <c r="AL17" s="96" t="s">
        <v>39</v>
      </c>
      <c r="AM17" s="94" t="str">
        <f t="shared" ref="AM17:AM19" si="5">CONCATENATE(AI17&amp;AJ17&amp;AK17&amp;AL17)</f>
        <v>5539302</v>
      </c>
    </row>
    <row r="18" spans="1:39" s="44" customFormat="1" x14ac:dyDescent="0.25">
      <c r="A18" s="98" t="s">
        <v>33</v>
      </c>
      <c r="B18" s="104" t="str">
        <f t="shared" si="4"/>
        <v>5539303</v>
      </c>
      <c r="C18" s="101"/>
      <c r="D18" s="45"/>
      <c r="E18" s="45"/>
      <c r="F18" s="46"/>
      <c r="G18" s="52"/>
      <c r="H18" s="47"/>
      <c r="I18" s="92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88"/>
      <c r="AD18" s="73"/>
      <c r="AE18" s="86"/>
      <c r="AI18" s="94">
        <v>55</v>
      </c>
      <c r="AJ18" s="94">
        <f t="shared" ref="AJ18" si="6">AJ13</f>
        <v>39</v>
      </c>
      <c r="AK18" s="94">
        <v>3</v>
      </c>
      <c r="AL18" s="96" t="s">
        <v>40</v>
      </c>
      <c r="AM18" s="94" t="str">
        <f t="shared" si="5"/>
        <v>5539303</v>
      </c>
    </row>
    <row r="19" spans="1:39" s="44" customFormat="1" ht="15.75" thickBot="1" x14ac:dyDescent="0.3">
      <c r="A19" s="99" t="s">
        <v>33</v>
      </c>
      <c r="B19" s="105" t="str">
        <f t="shared" si="4"/>
        <v>5539304</v>
      </c>
      <c r="C19" s="102"/>
      <c r="D19" s="49"/>
      <c r="E19" s="49"/>
      <c r="F19" s="50"/>
      <c r="G19" s="55"/>
      <c r="H19" s="56"/>
      <c r="I19" s="93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89"/>
      <c r="AD19" s="74"/>
      <c r="AE19" s="87"/>
      <c r="AI19" s="94">
        <v>55</v>
      </c>
      <c r="AJ19" s="94">
        <f>AJ16</f>
        <v>39</v>
      </c>
      <c r="AK19" s="94">
        <v>3</v>
      </c>
      <c r="AL19" s="96" t="s">
        <v>41</v>
      </c>
      <c r="AM19" s="94" t="str">
        <f t="shared" si="5"/>
        <v>5539304</v>
      </c>
    </row>
    <row r="20" spans="1:39" ht="21" x14ac:dyDescent="0.35">
      <c r="A20" s="106" t="s">
        <v>0</v>
      </c>
      <c r="B20" s="107">
        <f>B1</f>
        <v>39</v>
      </c>
      <c r="C20" s="108"/>
      <c r="AJ20" s="94"/>
    </row>
    <row r="21" spans="1:39" ht="21.75" thickBot="1" x14ac:dyDescent="0.4">
      <c r="A21" s="109" t="s">
        <v>36</v>
      </c>
      <c r="B21" s="110">
        <v>4</v>
      </c>
      <c r="C21" s="111">
        <f>C2+3</f>
        <v>43370</v>
      </c>
      <c r="AJ21" s="94"/>
    </row>
    <row r="22" spans="1:39" s="57" customFormat="1" x14ac:dyDescent="0.25">
      <c r="A22" s="97" t="s">
        <v>33</v>
      </c>
      <c r="B22" s="103" t="str">
        <f>AM22</f>
        <v>5539401</v>
      </c>
      <c r="C22" s="100"/>
      <c r="D22" s="61" t="s">
        <v>43</v>
      </c>
      <c r="E22" s="61"/>
      <c r="F22" s="66"/>
      <c r="G22" s="67" t="s">
        <v>46</v>
      </c>
      <c r="H22" s="64"/>
      <c r="I22" s="91">
        <v>600</v>
      </c>
      <c r="J22" s="78"/>
      <c r="K22" s="78">
        <v>24</v>
      </c>
      <c r="L22" s="78"/>
      <c r="M22" s="78"/>
      <c r="N22" s="78">
        <v>320</v>
      </c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90"/>
      <c r="AD22" s="78"/>
      <c r="AE22" s="85"/>
      <c r="AI22" s="94">
        <v>55</v>
      </c>
      <c r="AJ22" s="94">
        <f>AJ16</f>
        <v>39</v>
      </c>
      <c r="AK22" s="94">
        <v>4</v>
      </c>
      <c r="AL22" s="96" t="s">
        <v>38</v>
      </c>
      <c r="AM22" s="94" t="str">
        <f>CONCATENATE(AI22&amp;AJ22&amp;AK22&amp;AL22)</f>
        <v>5539401</v>
      </c>
    </row>
    <row r="23" spans="1:39" s="57" customFormat="1" x14ac:dyDescent="0.25">
      <c r="A23" s="98" t="s">
        <v>33</v>
      </c>
      <c r="B23" s="104" t="str">
        <f t="shared" ref="B23:B25" si="7">AM23</f>
        <v>5539402</v>
      </c>
      <c r="C23" s="101"/>
      <c r="E23" s="58"/>
      <c r="F23" s="59"/>
      <c r="G23" s="65"/>
      <c r="H23" s="60"/>
      <c r="I23" s="92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88"/>
      <c r="AD23" s="73"/>
      <c r="AE23" s="86"/>
      <c r="AI23" s="94">
        <v>55</v>
      </c>
      <c r="AJ23" s="94">
        <f t="shared" ref="AJ23:AJ25" si="8">AJ17</f>
        <v>39</v>
      </c>
      <c r="AK23" s="94">
        <v>4</v>
      </c>
      <c r="AL23" s="96" t="s">
        <v>39</v>
      </c>
      <c r="AM23" s="94" t="str">
        <f t="shared" ref="AM23:AM25" si="9">CONCATENATE(AI23&amp;AJ23&amp;AK23&amp;AL23)</f>
        <v>5539402</v>
      </c>
    </row>
    <row r="24" spans="1:39" s="57" customFormat="1" x14ac:dyDescent="0.25">
      <c r="A24" s="98" t="s">
        <v>33</v>
      </c>
      <c r="B24" s="104" t="str">
        <f t="shared" si="7"/>
        <v>5539403</v>
      </c>
      <c r="C24" s="101"/>
      <c r="D24" s="58"/>
      <c r="E24" s="58"/>
      <c r="F24" s="59"/>
      <c r="G24" s="65"/>
      <c r="H24" s="60"/>
      <c r="I24" s="92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88"/>
      <c r="AD24" s="73"/>
      <c r="AE24" s="86"/>
      <c r="AI24" s="94">
        <v>55</v>
      </c>
      <c r="AJ24" s="94">
        <f t="shared" si="8"/>
        <v>39</v>
      </c>
      <c r="AK24" s="94">
        <v>4</v>
      </c>
      <c r="AL24" s="96" t="s">
        <v>40</v>
      </c>
      <c r="AM24" s="94" t="str">
        <f t="shared" si="9"/>
        <v>5539403</v>
      </c>
    </row>
    <row r="25" spans="1:39" s="57" customFormat="1" ht="15.75" thickBot="1" x14ac:dyDescent="0.3">
      <c r="A25" s="99" t="s">
        <v>33</v>
      </c>
      <c r="B25" s="105" t="str">
        <f t="shared" si="7"/>
        <v>5539404</v>
      </c>
      <c r="C25" s="102"/>
      <c r="D25" s="62"/>
      <c r="E25" s="62"/>
      <c r="F25" s="63"/>
      <c r="G25" s="68"/>
      <c r="H25" s="69"/>
      <c r="I25" s="93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89"/>
      <c r="AD25" s="74"/>
      <c r="AE25" s="87"/>
      <c r="AI25" s="94">
        <v>55</v>
      </c>
      <c r="AJ25" s="94">
        <f t="shared" si="8"/>
        <v>39</v>
      </c>
      <c r="AK25" s="94">
        <v>4</v>
      </c>
      <c r="AL25" s="96" t="s">
        <v>41</v>
      </c>
      <c r="AM25" s="94" t="str">
        <f t="shared" si="9"/>
        <v>5539404</v>
      </c>
    </row>
    <row r="26" spans="1:39" ht="21" x14ac:dyDescent="0.35">
      <c r="A26" s="106" t="s">
        <v>0</v>
      </c>
      <c r="B26" s="107">
        <f>B1</f>
        <v>39</v>
      </c>
      <c r="C26" s="108"/>
      <c r="AJ26" s="94"/>
    </row>
    <row r="27" spans="1:39" ht="21.75" thickBot="1" x14ac:dyDescent="0.4">
      <c r="A27" s="109" t="s">
        <v>37</v>
      </c>
      <c r="B27" s="110">
        <v>5</v>
      </c>
      <c r="C27" s="111">
        <f>C2+4</f>
        <v>43371</v>
      </c>
      <c r="AJ27" s="94"/>
    </row>
    <row r="28" spans="1:39" ht="15" customHeight="1" x14ac:dyDescent="0.25">
      <c r="A28" s="97" t="s">
        <v>33</v>
      </c>
      <c r="B28" s="103" t="str">
        <f>AM28</f>
        <v>5539501</v>
      </c>
      <c r="C28" s="100"/>
      <c r="D28" s="75" t="s">
        <v>43</v>
      </c>
      <c r="E28" s="75"/>
      <c r="F28" s="81"/>
      <c r="G28" s="82" t="s">
        <v>46</v>
      </c>
      <c r="H28" s="79"/>
      <c r="I28" s="91">
        <v>600</v>
      </c>
      <c r="J28" s="78"/>
      <c r="K28" s="78">
        <v>24</v>
      </c>
      <c r="L28" s="78"/>
      <c r="M28" s="78"/>
      <c r="N28" s="78">
        <v>320</v>
      </c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90"/>
      <c r="AD28" s="78"/>
      <c r="AE28" s="85"/>
      <c r="AI28" s="94">
        <v>55</v>
      </c>
      <c r="AJ28" s="94">
        <f>AJ22</f>
        <v>39</v>
      </c>
      <c r="AK28" s="94">
        <v>5</v>
      </c>
      <c r="AL28" s="96" t="s">
        <v>38</v>
      </c>
      <c r="AM28" s="94" t="str">
        <f>CONCATENATE(AI28&amp;AJ28&amp;AK28&amp;AL28)</f>
        <v>5539501</v>
      </c>
    </row>
    <row r="29" spans="1:39" x14ac:dyDescent="0.25">
      <c r="A29" s="98" t="s">
        <v>33</v>
      </c>
      <c r="B29" s="104" t="str">
        <f t="shared" ref="B29:B31" si="10">AM29</f>
        <v>5539502</v>
      </c>
      <c r="C29" s="101"/>
      <c r="D29" s="70"/>
      <c r="E29" s="70"/>
      <c r="F29" s="71"/>
      <c r="G29" s="80"/>
      <c r="H29" s="72"/>
      <c r="I29" s="92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88"/>
      <c r="AD29" s="73"/>
      <c r="AE29" s="86"/>
      <c r="AI29" s="94">
        <v>55</v>
      </c>
      <c r="AJ29" s="94">
        <f t="shared" ref="AJ29:AJ31" si="11">AJ23</f>
        <v>39</v>
      </c>
      <c r="AK29" s="94">
        <v>5</v>
      </c>
      <c r="AL29" s="96" t="s">
        <v>39</v>
      </c>
      <c r="AM29" s="94" t="str">
        <f t="shared" ref="AM29:AM31" si="12">CONCATENATE(AI29&amp;AJ29&amp;AK29&amp;AL29)</f>
        <v>5539502</v>
      </c>
    </row>
    <row r="30" spans="1:39" x14ac:dyDescent="0.25">
      <c r="A30" s="98" t="s">
        <v>33</v>
      </c>
      <c r="B30" s="104" t="str">
        <f t="shared" si="10"/>
        <v>5539503</v>
      </c>
      <c r="C30" s="101"/>
      <c r="D30" s="70"/>
      <c r="E30" s="70"/>
      <c r="F30" s="71"/>
      <c r="G30" s="80"/>
      <c r="H30" s="72"/>
      <c r="I30" s="92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88"/>
      <c r="AD30" s="73"/>
      <c r="AE30" s="86"/>
      <c r="AI30" s="94">
        <v>55</v>
      </c>
      <c r="AJ30" s="94">
        <f t="shared" si="11"/>
        <v>39</v>
      </c>
      <c r="AK30" s="94">
        <v>5</v>
      </c>
      <c r="AL30" s="96" t="s">
        <v>40</v>
      </c>
      <c r="AM30" s="94" t="str">
        <f t="shared" si="12"/>
        <v>5539503</v>
      </c>
    </row>
    <row r="31" spans="1:39" ht="15.75" thickBot="1" x14ac:dyDescent="0.3">
      <c r="A31" s="99" t="s">
        <v>33</v>
      </c>
      <c r="B31" s="105" t="str">
        <f t="shared" si="10"/>
        <v>5539504</v>
      </c>
      <c r="C31" s="102"/>
      <c r="D31" s="76"/>
      <c r="E31" s="76"/>
      <c r="F31" s="77"/>
      <c r="G31" s="83"/>
      <c r="H31" s="84"/>
      <c r="I31" s="93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89"/>
      <c r="AD31" s="74"/>
      <c r="AE31" s="87"/>
      <c r="AI31" s="94">
        <v>55</v>
      </c>
      <c r="AJ31" s="94">
        <f t="shared" si="11"/>
        <v>39</v>
      </c>
      <c r="AK31" s="94">
        <v>5</v>
      </c>
      <c r="AL31" s="96" t="s">
        <v>41</v>
      </c>
      <c r="AM31" s="94" t="str">
        <f t="shared" si="12"/>
        <v>5539504</v>
      </c>
    </row>
  </sheetData>
  <sheetProtection formatCells="0" autoFilter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Vion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trooijakkers</dc:creator>
  <cp:lastModifiedBy>Makkum-kantoor</cp:lastModifiedBy>
  <dcterms:created xsi:type="dcterms:W3CDTF">2017-06-19T09:28:45Z</dcterms:created>
  <dcterms:modified xsi:type="dcterms:W3CDTF">2018-09-21T09:35:02Z</dcterms:modified>
</cp:coreProperties>
</file>